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<sst xmlns="http://schemas.openxmlformats.org/spreadsheetml/2006/main" count="50" uniqueCount="42">
  <si>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</si>
  <si>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</si>
  <si>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</si>
  <si>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</si>
  <si>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</si>
  <si>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</si>
  <si>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</si>
  <si>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</si>
  <si>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</si>
  <si>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</si>
  <si>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</si>
  <si>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</si>
  <si>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</si>
  <si>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</si>
  <si>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</si>
  <si>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</si>
  <si>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 xml:space="preserve">Аварийное обслуживание </t>
  </si>
  <si>
    <t xml:space="preserve"> 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</si>
  <si>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</si>
  <si>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</si>
  <si>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</si>
  <si>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</si>
  <si>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</si>
  <si>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</si>
  <si>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</si>
  <si>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</si>
  <si>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</si>
  <si>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</si>
  <si>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</si>
  <si>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Долг населения  на 01 июля 2014 года : </t>
  </si>
  <si>
    <t>Отчет управляющей компании</t>
  </si>
  <si>
    <t>апрель</t>
  </si>
  <si>
    <t>май</t>
  </si>
  <si>
    <t>июнь</t>
  </si>
  <si>
    <t xml:space="preserve">долг </t>
  </si>
  <si>
    <t xml:space="preserve">                            </t>
  </si>
  <si>
    <t>Апрель   - Июнь 2014 года тариф 4,67</t>
  </si>
  <si>
    <t>Итого за 3 мес.</t>
  </si>
  <si>
    <t>Замеры изоляции сопротивления</t>
  </si>
  <si>
    <t xml:space="preserve">разница между </t>
  </si>
  <si>
    <t xml:space="preserve">Начислено за 3 месяца  : </t>
  </si>
  <si>
    <t>ул. Школьная   д.1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</si>
</sst>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120" zoomScaleNormal="120" zoomScalePageLayoutView="0" workbookViewId="0" topLeftCell="A1">
      <selection activeCell="Q7" sqref="Q7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7" width="9.28125" style="0" customWidth="1"/>
    <col min="8" max="8" width="11.00390625" style="0" customWidth="1"/>
    <col min="9" max="10" width="9.28125" style="0" customWidth="1"/>
    <col min="11" max="11" width="11.57421875" style="0" customWidth="1"/>
    <col min="12" max="12" width="8.8515625" style="0" customWidth="1"/>
    <col min="13" max="13" width="9.140625" style="0" hidden="1" customWidth="1"/>
    <col min="14" max="14" width="12.00390625" style="0" hidden="1" customWidth="1"/>
    <col min="15" max="15" width="10.7109375" style="0" hidden="1" customWidth="1"/>
  </cols>
  <sheetData>
    <row r="1" spans="1:14" ht="20.2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8.75">
      <c r="A4" s="2"/>
    </row>
    <row r="5" spans="1:14" ht="18.75">
      <c r="A5" s="34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5" t="s">
        <v>1</v>
      </c>
      <c r="B7" s="36" t="s">
        <v>2</v>
      </c>
      <c r="C7" s="36" t="s">
        <v>3</v>
      </c>
      <c r="D7" s="36"/>
      <c r="E7" s="36"/>
      <c r="F7" s="36"/>
      <c r="G7" s="36"/>
      <c r="H7" s="36" t="s">
        <v>4</v>
      </c>
      <c r="I7" s="36"/>
      <c r="J7" s="36"/>
      <c r="K7" s="36"/>
      <c r="L7" s="36"/>
      <c r="M7" s="36"/>
      <c r="N7" s="36"/>
      <c r="O7" s="10"/>
    </row>
    <row r="8" spans="1:12" ht="111" thickBot="1">
      <c r="A8" s="35"/>
      <c r="B8" s="36"/>
      <c r="C8" s="5" t="s">
        <v>5</v>
      </c>
      <c r="D8" s="5" t="s">
        <v>6</v>
      </c>
      <c r="E8" s="5" t="s">
        <v>7</v>
      </c>
      <c r="F8" s="5" t="s">
        <v>8</v>
      </c>
      <c r="G8" s="5" t="s">
        <v>37</v>
      </c>
      <c r="H8" s="5" t="s">
        <v>9</v>
      </c>
      <c r="I8" s="5" t="s">
        <v>10</v>
      </c>
      <c r="J8" s="5" t="s">
        <v>11</v>
      </c>
      <c r="K8" s="5" t="s">
        <v>12</v>
      </c>
      <c r="L8" s="4" t="s">
        <v>13</v>
      </c>
    </row>
    <row r="9" spans="1:12" ht="16.5" thickBot="1">
      <c r="A9" s="6">
        <v>1</v>
      </c>
      <c r="B9" s="7" t="s">
        <v>14</v>
      </c>
      <c r="C9" s="8">
        <v>0</v>
      </c>
      <c r="D9" s="9">
        <v>1.3</v>
      </c>
      <c r="E9" s="10">
        <f>B62</f>
        <v>717.91</v>
      </c>
      <c r="F9" s="11">
        <f aca="true" t="shared" si="0" ref="F9:F14">E9*D9</f>
        <v>933.283</v>
      </c>
      <c r="G9" s="11">
        <f aca="true" t="shared" si="1" ref="G9:G14">F9*3</f>
        <v>2799.849</v>
      </c>
      <c r="H9" s="12">
        <f>E9*D9</f>
        <v>933.283</v>
      </c>
      <c r="I9" s="12">
        <f>E9*D9</f>
        <v>933.283</v>
      </c>
      <c r="J9" s="12">
        <f>E9*D9</f>
        <v>933.283</v>
      </c>
      <c r="K9" s="11">
        <f aca="true" t="shared" si="2" ref="K9:K14">SUM(H9:J9)</f>
        <v>2799.849</v>
      </c>
      <c r="L9" s="11">
        <f aca="true" t="shared" si="3" ref="L9:L14">C9+G9-K9</f>
        <v>0</v>
      </c>
    </row>
    <row r="10" spans="1:12" ht="32.25" thickBot="1">
      <c r="A10" s="6">
        <v>2</v>
      </c>
      <c r="B10" s="7" t="s">
        <v>27</v>
      </c>
      <c r="C10" s="8">
        <v>0</v>
      </c>
      <c r="D10" s="9">
        <v>0.63</v>
      </c>
      <c r="E10" s="10">
        <f>B62</f>
        <v>717.91</v>
      </c>
      <c r="F10" s="11">
        <f t="shared" si="0"/>
        <v>452.2833</v>
      </c>
      <c r="G10" s="11">
        <f t="shared" si="1"/>
        <v>1356.8499</v>
      </c>
      <c r="H10" s="12"/>
      <c r="I10" s="12"/>
      <c r="J10" s="12"/>
      <c r="K10" s="11">
        <f t="shared" si="2"/>
        <v>0</v>
      </c>
      <c r="L10" s="11">
        <f t="shared" si="3"/>
        <v>1356.8499</v>
      </c>
    </row>
    <row r="11" spans="1:12" ht="48" thickBot="1">
      <c r="A11" s="6">
        <v>3</v>
      </c>
      <c r="B11" s="7" t="s">
        <v>15</v>
      </c>
      <c r="C11" s="8">
        <v>0</v>
      </c>
      <c r="D11" s="9">
        <v>0.76</v>
      </c>
      <c r="E11" s="10">
        <f>B62</f>
        <v>717.91</v>
      </c>
      <c r="F11" s="11">
        <f t="shared" si="0"/>
        <v>545.6116</v>
      </c>
      <c r="G11" s="11">
        <f t="shared" si="1"/>
        <v>1636.8347999999999</v>
      </c>
      <c r="H11" s="12">
        <f>E11*D11</f>
        <v>545.6116</v>
      </c>
      <c r="I11" s="12">
        <f>E11*D11</f>
        <v>545.6116</v>
      </c>
      <c r="J11" s="12">
        <f>E11*D11</f>
        <v>545.6116</v>
      </c>
      <c r="K11" s="11">
        <f t="shared" si="2"/>
        <v>1636.8347999999999</v>
      </c>
      <c r="L11" s="11">
        <f t="shared" si="3"/>
        <v>0</v>
      </c>
    </row>
    <row r="12" spans="1:12" ht="16.5" thickBot="1">
      <c r="A12" s="6">
        <v>6</v>
      </c>
      <c r="B12" s="7" t="s">
        <v>16</v>
      </c>
      <c r="C12" s="8">
        <v>0</v>
      </c>
      <c r="D12" s="9">
        <v>1.28</v>
      </c>
      <c r="E12" s="10">
        <f>B62</f>
        <v>717.91</v>
      </c>
      <c r="F12" s="11">
        <f t="shared" si="0"/>
        <v>918.9248</v>
      </c>
      <c r="G12" s="11">
        <f t="shared" si="1"/>
        <v>2756.7744000000002</v>
      </c>
      <c r="H12" s="12">
        <f>E12*D12</f>
        <v>918.9248</v>
      </c>
      <c r="I12" s="12">
        <f>E12*D12</f>
        <v>918.9248</v>
      </c>
      <c r="J12" s="12">
        <f>E12*D12</f>
        <v>918.9248</v>
      </c>
      <c r="K12" s="11">
        <f t="shared" si="2"/>
        <v>2756.7744000000002</v>
      </c>
      <c r="L12" s="11">
        <f t="shared" si="3"/>
        <v>0</v>
      </c>
    </row>
    <row r="13" spans="1:12" ht="32.25" thickBot="1">
      <c r="A13" s="6">
        <v>7</v>
      </c>
      <c r="B13" s="7" t="s">
        <v>28</v>
      </c>
      <c r="C13" s="8">
        <v>0</v>
      </c>
      <c r="D13" s="9">
        <v>0.55</v>
      </c>
      <c r="E13" s="10">
        <f>B62</f>
        <v>717.91</v>
      </c>
      <c r="F13" s="11">
        <f t="shared" si="0"/>
        <v>394.8505</v>
      </c>
      <c r="G13" s="11">
        <f t="shared" si="1"/>
        <v>1184.5515</v>
      </c>
      <c r="H13" s="12"/>
      <c r="I13" s="12"/>
      <c r="J13" s="12"/>
      <c r="K13" s="11">
        <f t="shared" si="2"/>
        <v>0</v>
      </c>
      <c r="L13" s="11">
        <f t="shared" si="3"/>
        <v>1184.5515</v>
      </c>
    </row>
    <row r="14" spans="1:15" ht="16.5" thickBot="1">
      <c r="A14" s="6">
        <v>8</v>
      </c>
      <c r="B14" s="7" t="s">
        <v>38</v>
      </c>
      <c r="C14" s="8">
        <v>0</v>
      </c>
      <c r="D14" s="9">
        <v>0.15</v>
      </c>
      <c r="E14" s="10">
        <f>B62</f>
        <v>717.91</v>
      </c>
      <c r="F14" s="11">
        <f t="shared" si="0"/>
        <v>107.6865</v>
      </c>
      <c r="G14" s="11">
        <f t="shared" si="1"/>
        <v>323.05949999999996</v>
      </c>
      <c r="H14" s="12">
        <f>E14*D14</f>
        <v>107.6865</v>
      </c>
      <c r="I14" s="12">
        <f>E14*D14</f>
        <v>107.6865</v>
      </c>
      <c r="J14" s="12">
        <f>E14*D14</f>
        <v>107.6865</v>
      </c>
      <c r="K14" s="11">
        <f t="shared" si="2"/>
        <v>323.05949999999996</v>
      </c>
      <c r="L14" s="11">
        <f t="shared" si="3"/>
        <v>0</v>
      </c>
      <c r="O14" t="s">
        <v>17</v>
      </c>
    </row>
    <row r="15" spans="1:12" ht="16.5" thickBot="1">
      <c r="A15" s="6">
        <v>9</v>
      </c>
      <c r="B15" s="13" t="s">
        <v>18</v>
      </c>
      <c r="C15" s="8">
        <v>0</v>
      </c>
      <c r="D15" s="9">
        <f>SUM(D9:D14)</f>
        <v>4.670000000000001</v>
      </c>
      <c r="E15" s="14"/>
      <c r="F15" s="11">
        <f aca="true" t="shared" si="4" ref="F15:L15">SUM(F9:F14)</f>
        <v>3352.6396999999997</v>
      </c>
      <c r="G15" s="11">
        <f t="shared" si="4"/>
        <v>10057.9191</v>
      </c>
      <c r="H15" s="12">
        <f t="shared" si="4"/>
        <v>2505.5059</v>
      </c>
      <c r="I15" s="12">
        <f t="shared" si="4"/>
        <v>2505.5059</v>
      </c>
      <c r="J15" s="12">
        <f t="shared" si="4"/>
        <v>2505.5059</v>
      </c>
      <c r="K15" s="12">
        <f t="shared" si="4"/>
        <v>7516.5177</v>
      </c>
      <c r="L15" s="11">
        <f t="shared" si="4"/>
        <v>2541.4013999999997</v>
      </c>
    </row>
    <row r="16" spans="1:12" ht="15.75">
      <c r="A16" s="15"/>
      <c r="B16" s="16"/>
      <c r="C16" s="17"/>
      <c r="D16" s="17"/>
      <c r="E16" s="18"/>
      <c r="F16" s="18"/>
      <c r="G16" s="18"/>
      <c r="H16" s="19"/>
      <c r="I16" s="19"/>
      <c r="J16" s="19"/>
      <c r="K16" s="19"/>
      <c r="L16" s="19"/>
    </row>
    <row r="17" spans="1:12" ht="15.75">
      <c r="A17" s="15"/>
      <c r="B17" s="16"/>
      <c r="C17" s="17"/>
      <c r="D17" s="17"/>
      <c r="E17" s="18"/>
      <c r="F17" s="18"/>
      <c r="G17" s="18"/>
      <c r="H17" s="19"/>
      <c r="I17" s="19"/>
      <c r="J17" s="19"/>
      <c r="K17" s="19"/>
      <c r="L17" s="19"/>
    </row>
    <row r="18" spans="1:15" ht="18.75">
      <c r="A18" s="2"/>
      <c r="B18" s="21" t="s">
        <v>40</v>
      </c>
      <c r="C18" s="22">
        <f>C62</f>
        <v>9917.17</v>
      </c>
      <c r="D18" s="3" t="s">
        <v>19</v>
      </c>
      <c r="E18" s="3"/>
      <c r="F18" s="3"/>
      <c r="G18" s="3"/>
      <c r="H18" s="3"/>
      <c r="I18" s="3"/>
      <c r="J18" s="3"/>
      <c r="K18" s="3"/>
      <c r="L18" s="3"/>
      <c r="M18" s="19"/>
      <c r="N18" s="20"/>
      <c r="O18" s="3"/>
    </row>
    <row r="19" spans="1:15" ht="18.75">
      <c r="A19" s="23"/>
      <c r="B19" s="3" t="s">
        <v>20</v>
      </c>
      <c r="C19" s="3">
        <f>D62</f>
        <v>8895.6</v>
      </c>
      <c r="D19" s="3" t="s">
        <v>19</v>
      </c>
      <c r="E19" s="3"/>
      <c r="F19" s="3"/>
      <c r="G19" s="3"/>
      <c r="H19" s="3"/>
      <c r="I19" s="3"/>
      <c r="J19" s="3"/>
      <c r="K19" s="3"/>
      <c r="L19" s="3"/>
      <c r="M19" s="19"/>
      <c r="N19" s="20"/>
      <c r="O19" s="3"/>
    </row>
    <row r="20" spans="2:15" ht="15.75">
      <c r="B20" s="3" t="s">
        <v>29</v>
      </c>
      <c r="C20" s="3">
        <f>E62</f>
        <v>1021.5699999999999</v>
      </c>
      <c r="D20" s="3" t="s">
        <v>19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5.75">
      <c r="B21" s="3" t="s">
        <v>21</v>
      </c>
      <c r="C21" s="22">
        <f>K15</f>
        <v>7516.5177</v>
      </c>
      <c r="D21" t="s">
        <v>19</v>
      </c>
      <c r="M21" s="3"/>
      <c r="N21" s="3"/>
      <c r="O21" s="3"/>
    </row>
    <row r="22" spans="2:15" ht="15.75">
      <c r="B22" s="3"/>
      <c r="C22" s="24"/>
      <c r="M22" s="3"/>
      <c r="N22" s="3"/>
      <c r="O22" s="3"/>
    </row>
    <row r="23" spans="2:3" ht="16.5" customHeight="1">
      <c r="B23" s="3"/>
      <c r="C23" s="24"/>
    </row>
    <row r="26" spans="2:3" ht="15">
      <c r="B26" t="s">
        <v>22</v>
      </c>
      <c r="C26" s="25">
        <f>L15</f>
        <v>2541.4013999999997</v>
      </c>
    </row>
    <row r="29" spans="2:3" ht="15">
      <c r="B29" t="s">
        <v>39</v>
      </c>
      <c r="C29" s="25">
        <f>G15-C62</f>
        <v>140.7490999999991</v>
      </c>
    </row>
    <row r="45" spans="2:5" ht="15">
      <c r="B45" s="26" t="s">
        <v>23</v>
      </c>
      <c r="C45" s="26" t="s">
        <v>24</v>
      </c>
      <c r="D45" s="26" t="s">
        <v>25</v>
      </c>
      <c r="E45" s="26" t="s">
        <v>26</v>
      </c>
    </row>
    <row r="46" spans="2:5" ht="15">
      <c r="B46" s="26">
        <v>40.3</v>
      </c>
      <c r="C46" s="26">
        <f>C66+F66+I66</f>
        <v>564.5999999999999</v>
      </c>
      <c r="D46" s="26">
        <f>D66+G66+J66</f>
        <v>248.64999999999998</v>
      </c>
      <c r="E46" s="26">
        <f>C46-D46</f>
        <v>315.94999999999993</v>
      </c>
    </row>
    <row r="47" spans="2:5" ht="15">
      <c r="B47" s="26">
        <v>51.4</v>
      </c>
      <c r="C47" s="26">
        <f aca="true" t="shared" si="5" ref="C47:C61">C67+F67+I67</f>
        <v>720.12</v>
      </c>
      <c r="D47" s="26">
        <f aca="true" t="shared" si="6" ref="D47:D61">D67+G67+J67</f>
        <v>0</v>
      </c>
      <c r="E47" s="26">
        <f>C47-D47</f>
        <v>720.12</v>
      </c>
    </row>
    <row r="48" spans="2:5" ht="15">
      <c r="B48" s="26">
        <v>30.3</v>
      </c>
      <c r="C48" s="26">
        <f t="shared" si="5"/>
        <v>424.5</v>
      </c>
      <c r="D48" s="26">
        <f t="shared" si="6"/>
        <v>283</v>
      </c>
      <c r="E48" s="26">
        <f aca="true" t="shared" si="7" ref="E48:E61">C48-D48</f>
        <v>141.5</v>
      </c>
    </row>
    <row r="49" spans="2:5" ht="15">
      <c r="B49" s="26">
        <v>58</v>
      </c>
      <c r="C49" s="26">
        <f t="shared" si="5"/>
        <v>813</v>
      </c>
      <c r="D49" s="26">
        <f t="shared" si="6"/>
        <v>813</v>
      </c>
      <c r="E49" s="26">
        <f t="shared" si="7"/>
        <v>0</v>
      </c>
    </row>
    <row r="50" spans="2:5" ht="15">
      <c r="B50" s="26">
        <v>40.04</v>
      </c>
      <c r="C50" s="26">
        <f t="shared" si="5"/>
        <v>561</v>
      </c>
      <c r="D50" s="26">
        <f t="shared" si="6"/>
        <v>1000</v>
      </c>
      <c r="E50" s="26">
        <f t="shared" si="7"/>
        <v>-439</v>
      </c>
    </row>
    <row r="51" spans="2:5" ht="15">
      <c r="B51" s="26">
        <v>52.77</v>
      </c>
      <c r="C51" s="26">
        <f t="shared" si="5"/>
        <v>739.3199999999999</v>
      </c>
      <c r="D51" s="26">
        <f t="shared" si="6"/>
        <v>739.3199999999999</v>
      </c>
      <c r="E51" s="26">
        <f t="shared" si="7"/>
        <v>0</v>
      </c>
    </row>
    <row r="52" spans="2:5" ht="15">
      <c r="B52" s="26">
        <v>30.3</v>
      </c>
      <c r="C52" s="26">
        <f t="shared" si="5"/>
        <v>283</v>
      </c>
      <c r="D52" s="26">
        <f t="shared" si="6"/>
        <v>0</v>
      </c>
      <c r="E52" s="26">
        <f t="shared" si="7"/>
        <v>283</v>
      </c>
    </row>
    <row r="53" spans="2:5" ht="15">
      <c r="B53" s="26">
        <v>59.4</v>
      </c>
      <c r="C53" s="26">
        <f t="shared" si="5"/>
        <v>832.1999999999999</v>
      </c>
      <c r="D53" s="26">
        <f t="shared" si="6"/>
        <v>832.1999999999999</v>
      </c>
      <c r="E53" s="26">
        <f t="shared" si="7"/>
        <v>0</v>
      </c>
    </row>
    <row r="54" spans="2:5" ht="15">
      <c r="B54" s="26">
        <v>57.3</v>
      </c>
      <c r="C54" s="26">
        <f t="shared" si="5"/>
        <v>802.8000000000001</v>
      </c>
      <c r="D54" s="26">
        <f t="shared" si="6"/>
        <v>802.8000000000001</v>
      </c>
      <c r="E54" s="26">
        <f t="shared" si="7"/>
        <v>0</v>
      </c>
    </row>
    <row r="55" spans="2:5" ht="15">
      <c r="B55" s="26">
        <v>39.2</v>
      </c>
      <c r="C55" s="26">
        <f t="shared" si="5"/>
        <v>549.3</v>
      </c>
      <c r="D55" s="26">
        <f t="shared" si="6"/>
        <v>549.3</v>
      </c>
      <c r="E55" s="26">
        <f t="shared" si="7"/>
        <v>0</v>
      </c>
    </row>
    <row r="56" spans="2:5" ht="15">
      <c r="B56" s="26">
        <v>41.4</v>
      </c>
      <c r="C56" s="26">
        <f t="shared" si="5"/>
        <v>580.02</v>
      </c>
      <c r="D56" s="26">
        <f t="shared" si="6"/>
        <v>1160.04</v>
      </c>
      <c r="E56" s="26">
        <f t="shared" si="7"/>
        <v>-580.02</v>
      </c>
    </row>
    <row r="57" spans="2:5" ht="15">
      <c r="B57" s="28">
        <v>41.4</v>
      </c>
      <c r="C57" s="26">
        <f t="shared" si="5"/>
        <v>580.02</v>
      </c>
      <c r="D57" s="26">
        <f t="shared" si="6"/>
        <v>0</v>
      </c>
      <c r="E57" s="26">
        <f t="shared" si="7"/>
        <v>580.02</v>
      </c>
    </row>
    <row r="58" spans="2:5" ht="15">
      <c r="B58" s="26">
        <v>55.8</v>
      </c>
      <c r="C58" s="26">
        <f t="shared" si="5"/>
        <v>781.8000000000001</v>
      </c>
      <c r="D58" s="26">
        <f t="shared" si="6"/>
        <v>781.8000000000001</v>
      </c>
      <c r="E58" s="26">
        <f t="shared" si="7"/>
        <v>0</v>
      </c>
    </row>
    <row r="59" spans="2:5" ht="15">
      <c r="B59" s="26">
        <v>39.2</v>
      </c>
      <c r="C59" s="26">
        <f t="shared" si="5"/>
        <v>549.3</v>
      </c>
      <c r="D59" s="26">
        <f t="shared" si="6"/>
        <v>549.3</v>
      </c>
      <c r="E59" s="26">
        <f t="shared" si="7"/>
        <v>0</v>
      </c>
    </row>
    <row r="60" spans="2:5" ht="15">
      <c r="B60" s="26">
        <v>40.9</v>
      </c>
      <c r="C60" s="26">
        <f t="shared" si="5"/>
        <v>573</v>
      </c>
      <c r="D60" s="26">
        <f t="shared" si="6"/>
        <v>573</v>
      </c>
      <c r="E60" s="26">
        <f t="shared" si="7"/>
        <v>0</v>
      </c>
    </row>
    <row r="61" spans="2:5" ht="15">
      <c r="B61" s="27">
        <v>40.2</v>
      </c>
      <c r="C61" s="26">
        <f t="shared" si="5"/>
        <v>563.1899999999999</v>
      </c>
      <c r="D61" s="26">
        <f t="shared" si="6"/>
        <v>563.1899999999999</v>
      </c>
      <c r="E61" s="26">
        <f t="shared" si="7"/>
        <v>0</v>
      </c>
    </row>
    <row r="62" spans="2:5" ht="15">
      <c r="B62" s="26">
        <f>SUM(B46:B61)</f>
        <v>717.91</v>
      </c>
      <c r="C62" s="26">
        <f>SUM(C46:C61)</f>
        <v>9917.17</v>
      </c>
      <c r="D62" s="26">
        <f>SUM(D46:D61)</f>
        <v>8895.6</v>
      </c>
      <c r="E62" s="26">
        <f>SUM(E46:E61)</f>
        <v>1021.5699999999999</v>
      </c>
    </row>
    <row r="65" spans="2:11" ht="15">
      <c r="B65" s="29"/>
      <c r="C65" s="29" t="s">
        <v>31</v>
      </c>
      <c r="D65" s="29" t="s">
        <v>25</v>
      </c>
      <c r="E65" s="29" t="s">
        <v>26</v>
      </c>
      <c r="F65" s="32" t="s">
        <v>32</v>
      </c>
      <c r="G65" s="32" t="s">
        <v>25</v>
      </c>
      <c r="H65" s="32" t="s">
        <v>26</v>
      </c>
      <c r="I65" s="32" t="s">
        <v>33</v>
      </c>
      <c r="J65" s="32" t="s">
        <v>25</v>
      </c>
      <c r="K65" s="32" t="s">
        <v>34</v>
      </c>
    </row>
    <row r="66" spans="2:11" ht="15">
      <c r="B66" s="30">
        <v>40.3</v>
      </c>
      <c r="C66" s="29">
        <v>188.2</v>
      </c>
      <c r="D66" s="29">
        <v>188.2</v>
      </c>
      <c r="E66" s="29">
        <f>C66-D66</f>
        <v>0</v>
      </c>
      <c r="F66" s="29">
        <v>188.2</v>
      </c>
      <c r="G66" s="29">
        <v>60.45</v>
      </c>
      <c r="H66" s="29">
        <f>E66+F66-G66</f>
        <v>127.74999999999999</v>
      </c>
      <c r="I66" s="29">
        <v>188.2</v>
      </c>
      <c r="J66" s="29"/>
      <c r="K66" s="29">
        <f>H66+I66-J66</f>
        <v>315.95</v>
      </c>
    </row>
    <row r="67" spans="2:13" ht="15">
      <c r="B67" s="30">
        <v>51.4</v>
      </c>
      <c r="C67" s="29">
        <v>240.04</v>
      </c>
      <c r="D67" s="29">
        <v>0</v>
      </c>
      <c r="E67" s="29">
        <f aca="true" t="shared" si="8" ref="E67:E80">C67-D67</f>
        <v>240.04</v>
      </c>
      <c r="F67" s="29">
        <v>240.04</v>
      </c>
      <c r="G67" s="29">
        <v>0</v>
      </c>
      <c r="H67" s="29">
        <f aca="true" t="shared" si="9" ref="H67:H81">F67+E67-G67</f>
        <v>480.08</v>
      </c>
      <c r="I67" s="29">
        <v>240.04</v>
      </c>
      <c r="J67" s="29"/>
      <c r="K67" s="29">
        <f aca="true" t="shared" si="10" ref="K67:K81">H67+I67-J67</f>
        <v>720.12</v>
      </c>
      <c r="M67" t="s">
        <v>35</v>
      </c>
    </row>
    <row r="68" spans="2:11" ht="15">
      <c r="B68" s="30">
        <v>30.3</v>
      </c>
      <c r="C68" s="29">
        <v>141.5</v>
      </c>
      <c r="D68" s="29">
        <v>141.5</v>
      </c>
      <c r="E68" s="29">
        <f t="shared" si="8"/>
        <v>0</v>
      </c>
      <c r="F68" s="29">
        <v>141.5</v>
      </c>
      <c r="G68" s="29">
        <v>141.5</v>
      </c>
      <c r="H68" s="29">
        <f t="shared" si="9"/>
        <v>0</v>
      </c>
      <c r="I68" s="29">
        <v>141.5</v>
      </c>
      <c r="J68" s="29"/>
      <c r="K68" s="29">
        <f t="shared" si="10"/>
        <v>141.5</v>
      </c>
    </row>
    <row r="69" spans="2:11" ht="15">
      <c r="B69" s="30">
        <v>58</v>
      </c>
      <c r="C69" s="29">
        <v>271</v>
      </c>
      <c r="D69" s="29">
        <v>271</v>
      </c>
      <c r="E69" s="29">
        <f t="shared" si="8"/>
        <v>0</v>
      </c>
      <c r="F69" s="29">
        <v>271</v>
      </c>
      <c r="G69" s="29">
        <v>271</v>
      </c>
      <c r="H69" s="29">
        <f t="shared" si="9"/>
        <v>0</v>
      </c>
      <c r="I69" s="29">
        <v>271</v>
      </c>
      <c r="J69" s="29">
        <v>271</v>
      </c>
      <c r="K69" s="29">
        <f t="shared" si="10"/>
        <v>0</v>
      </c>
    </row>
    <row r="70" spans="2:11" ht="15">
      <c r="B70" s="30">
        <v>40.04</v>
      </c>
      <c r="C70" s="29">
        <v>187</v>
      </c>
      <c r="D70" s="29">
        <v>0</v>
      </c>
      <c r="E70" s="29">
        <f t="shared" si="8"/>
        <v>187</v>
      </c>
      <c r="F70" s="29">
        <v>187</v>
      </c>
      <c r="G70" s="29">
        <v>1000</v>
      </c>
      <c r="H70" s="29">
        <f t="shared" si="9"/>
        <v>-626</v>
      </c>
      <c r="I70" s="29">
        <v>187</v>
      </c>
      <c r="J70" s="29">
        <v>0</v>
      </c>
      <c r="K70" s="29">
        <f t="shared" si="10"/>
        <v>-439</v>
      </c>
    </row>
    <row r="71" spans="2:11" ht="15">
      <c r="B71" s="30">
        <v>52.77</v>
      </c>
      <c r="C71" s="29">
        <v>246.44</v>
      </c>
      <c r="D71" s="29">
        <v>240.51</v>
      </c>
      <c r="E71" s="29">
        <f t="shared" si="8"/>
        <v>5.930000000000007</v>
      </c>
      <c r="F71" s="29">
        <v>246.44</v>
      </c>
      <c r="G71" s="29">
        <v>252.37</v>
      </c>
      <c r="H71" s="29">
        <f t="shared" si="9"/>
        <v>0</v>
      </c>
      <c r="I71" s="29">
        <v>246.44</v>
      </c>
      <c r="J71" s="29">
        <v>246.44</v>
      </c>
      <c r="K71" s="29">
        <f t="shared" si="10"/>
        <v>0</v>
      </c>
    </row>
    <row r="72" spans="2:11" ht="15">
      <c r="B72" s="30">
        <v>30.3</v>
      </c>
      <c r="C72" s="29"/>
      <c r="D72" s="29">
        <v>0</v>
      </c>
      <c r="E72" s="29">
        <f t="shared" si="8"/>
        <v>0</v>
      </c>
      <c r="F72" s="29">
        <v>141.5</v>
      </c>
      <c r="G72" s="29">
        <v>0</v>
      </c>
      <c r="H72" s="29">
        <f t="shared" si="9"/>
        <v>141.5</v>
      </c>
      <c r="I72" s="29">
        <v>141.5</v>
      </c>
      <c r="J72" s="29">
        <v>0</v>
      </c>
      <c r="K72" s="29">
        <f t="shared" si="10"/>
        <v>283</v>
      </c>
    </row>
    <row r="73" spans="2:11" ht="15">
      <c r="B73" s="30">
        <v>59.4</v>
      </c>
      <c r="C73" s="29">
        <v>277.4</v>
      </c>
      <c r="D73" s="29">
        <v>277.4</v>
      </c>
      <c r="E73" s="29">
        <f t="shared" si="8"/>
        <v>0</v>
      </c>
      <c r="F73" s="29">
        <v>277.4</v>
      </c>
      <c r="G73" s="29">
        <v>277.4</v>
      </c>
      <c r="H73" s="29">
        <f t="shared" si="9"/>
        <v>0</v>
      </c>
      <c r="I73" s="29">
        <v>277.4</v>
      </c>
      <c r="J73" s="29">
        <v>277.4</v>
      </c>
      <c r="K73" s="29">
        <f t="shared" si="10"/>
        <v>0</v>
      </c>
    </row>
    <row r="74" spans="2:11" ht="15">
      <c r="B74" s="30">
        <v>57.3</v>
      </c>
      <c r="C74" s="29">
        <v>267.6</v>
      </c>
      <c r="D74" s="29">
        <v>267.6</v>
      </c>
      <c r="E74" s="29">
        <f t="shared" si="8"/>
        <v>0</v>
      </c>
      <c r="F74" s="29">
        <v>267.6</v>
      </c>
      <c r="G74" s="29">
        <v>267.6</v>
      </c>
      <c r="H74" s="29">
        <f t="shared" si="9"/>
        <v>0</v>
      </c>
      <c r="I74" s="29">
        <v>267.6</v>
      </c>
      <c r="J74" s="29">
        <v>267.6</v>
      </c>
      <c r="K74" s="29">
        <f t="shared" si="10"/>
        <v>0</v>
      </c>
    </row>
    <row r="75" spans="2:11" ht="15">
      <c r="B75" s="30">
        <v>39.2</v>
      </c>
      <c r="C75" s="29">
        <v>183.1</v>
      </c>
      <c r="D75" s="29">
        <v>183.53</v>
      </c>
      <c r="E75" s="29">
        <f t="shared" si="8"/>
        <v>-0.4300000000000068</v>
      </c>
      <c r="F75" s="29">
        <v>183.1</v>
      </c>
      <c r="G75" s="29">
        <v>182.67</v>
      </c>
      <c r="H75" s="29">
        <f t="shared" si="9"/>
        <v>0</v>
      </c>
      <c r="I75" s="29">
        <v>183.1</v>
      </c>
      <c r="J75" s="29">
        <v>183.1</v>
      </c>
      <c r="K75" s="29">
        <f t="shared" si="10"/>
        <v>0</v>
      </c>
    </row>
    <row r="76" spans="2:11" ht="15">
      <c r="B76" s="30">
        <v>41.4</v>
      </c>
      <c r="C76" s="29">
        <v>193.34</v>
      </c>
      <c r="D76" s="29">
        <v>773.36</v>
      </c>
      <c r="E76" s="29">
        <f t="shared" si="8"/>
        <v>-580.02</v>
      </c>
      <c r="F76" s="29">
        <v>193.34</v>
      </c>
      <c r="G76" s="29">
        <v>193.34</v>
      </c>
      <c r="H76" s="29">
        <f t="shared" si="9"/>
        <v>-580.02</v>
      </c>
      <c r="I76" s="29">
        <v>193.34</v>
      </c>
      <c r="J76" s="29">
        <v>193.34</v>
      </c>
      <c r="K76" s="29">
        <f t="shared" si="10"/>
        <v>-580.02</v>
      </c>
    </row>
    <row r="77" spans="2:11" ht="15">
      <c r="B77" s="31">
        <v>41.4</v>
      </c>
      <c r="C77" s="29">
        <v>193.34</v>
      </c>
      <c r="D77" s="29">
        <v>0</v>
      </c>
      <c r="E77" s="29">
        <f t="shared" si="8"/>
        <v>193.34</v>
      </c>
      <c r="F77" s="29">
        <v>193.34</v>
      </c>
      <c r="G77" s="29">
        <v>0</v>
      </c>
      <c r="H77" s="29">
        <f t="shared" si="9"/>
        <v>386.68</v>
      </c>
      <c r="I77" s="29">
        <v>193.34</v>
      </c>
      <c r="J77" s="29">
        <v>0</v>
      </c>
      <c r="K77" s="29">
        <f t="shared" si="10"/>
        <v>580.02</v>
      </c>
    </row>
    <row r="78" spans="2:11" ht="15">
      <c r="B78" s="30">
        <v>55.8</v>
      </c>
      <c r="C78" s="29">
        <v>260.6</v>
      </c>
      <c r="D78" s="29">
        <v>260.6</v>
      </c>
      <c r="E78" s="29">
        <f t="shared" si="8"/>
        <v>0</v>
      </c>
      <c r="F78" s="29">
        <v>260.6</v>
      </c>
      <c r="G78" s="29">
        <v>260.6</v>
      </c>
      <c r="H78" s="29">
        <f t="shared" si="9"/>
        <v>0</v>
      </c>
      <c r="I78" s="29">
        <v>260.6</v>
      </c>
      <c r="J78" s="29">
        <v>260.6</v>
      </c>
      <c r="K78" s="29">
        <f t="shared" si="10"/>
        <v>0</v>
      </c>
    </row>
    <row r="79" spans="2:11" ht="15">
      <c r="B79" s="30">
        <v>39.2</v>
      </c>
      <c r="C79" s="29">
        <v>183.1</v>
      </c>
      <c r="D79" s="29">
        <v>183.1</v>
      </c>
      <c r="E79" s="29">
        <f t="shared" si="8"/>
        <v>0</v>
      </c>
      <c r="F79" s="29">
        <v>183.1</v>
      </c>
      <c r="G79" s="29">
        <v>183.1</v>
      </c>
      <c r="H79" s="29">
        <f t="shared" si="9"/>
        <v>0</v>
      </c>
      <c r="I79" s="29">
        <v>183.1</v>
      </c>
      <c r="J79" s="29">
        <v>183.1</v>
      </c>
      <c r="K79" s="29">
        <f t="shared" si="10"/>
        <v>0</v>
      </c>
    </row>
    <row r="80" spans="2:11" ht="15">
      <c r="B80" s="30">
        <v>40.9</v>
      </c>
      <c r="C80" s="29">
        <v>191</v>
      </c>
      <c r="D80" s="29">
        <v>191</v>
      </c>
      <c r="E80" s="29">
        <f t="shared" si="8"/>
        <v>0</v>
      </c>
      <c r="F80" s="29">
        <v>191</v>
      </c>
      <c r="G80" s="29">
        <v>191</v>
      </c>
      <c r="H80" s="29">
        <f t="shared" si="9"/>
        <v>0</v>
      </c>
      <c r="I80" s="29">
        <v>191</v>
      </c>
      <c r="J80" s="29">
        <v>191</v>
      </c>
      <c r="K80" s="29">
        <f t="shared" si="10"/>
        <v>0</v>
      </c>
    </row>
    <row r="81" spans="2:11" ht="15">
      <c r="B81" s="32">
        <v>40.2</v>
      </c>
      <c r="C81" s="29">
        <v>187.73</v>
      </c>
      <c r="D81" s="29">
        <v>187.73</v>
      </c>
      <c r="E81" s="29"/>
      <c r="F81" s="29">
        <v>187.73</v>
      </c>
      <c r="G81" s="29">
        <v>187.73</v>
      </c>
      <c r="H81" s="29">
        <f t="shared" si="9"/>
        <v>0</v>
      </c>
      <c r="I81" s="29">
        <v>187.73</v>
      </c>
      <c r="J81" s="29">
        <v>187.73</v>
      </c>
      <c r="K81" s="29">
        <f t="shared" si="10"/>
        <v>0</v>
      </c>
    </row>
    <row r="82" spans="2:11" ht="15">
      <c r="B82" s="30">
        <f>SUM(B66:B81)</f>
        <v>717.91</v>
      </c>
      <c r="C82" s="29">
        <f>SUM(C73:C81)</f>
        <v>1937.21</v>
      </c>
      <c r="D82" s="29">
        <f>SUM(D66:D81)</f>
        <v>3165.5299999999997</v>
      </c>
      <c r="E82" s="29">
        <f>SUM(B82:D82)</f>
        <v>5820.65</v>
      </c>
      <c r="F82" s="29">
        <f>SUM(F73:F81)</f>
        <v>1937.21</v>
      </c>
      <c r="G82" s="29">
        <f>SUM(G66:G81)</f>
        <v>3468.76</v>
      </c>
      <c r="H82" s="29">
        <f>SUM(H66:H81)</f>
        <v>-70.01000000000005</v>
      </c>
      <c r="I82" s="29">
        <f>SUM(I73:I81)</f>
        <v>1937.21</v>
      </c>
      <c r="J82" s="29">
        <f>SUM(J73:J81)</f>
        <v>1743.87</v>
      </c>
      <c r="K82" s="29">
        <f>SUM(K66:K81)</f>
        <v>1021.5699999999999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2015-03-02T11:29:35Z</cp:lastPrinted>
  <dcterms:modified xsi:type="dcterms:W3CDTF">2015-03-02T11:33:48Z</dcterms:modified>
  <cp:category/>
  <cp:version/>
  <cp:contentType/>
  <cp:contentStatus/>
</cp:coreProperties>
</file>